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6488" windowHeight="9012" activeTab="0"/>
  </bookViews>
  <sheets>
    <sheet name="СЕЧЕНИЕ ПРОВОДА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<sst xmlns="http://schemas.openxmlformats.org/spreadsheetml/2006/main" count="31" uniqueCount="31">
  <si>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Сечение жилы ~0,75мм.кв</t>
  </si>
  <si>
    <t>Сечение жилы ~2,5мм.кв</t>
  </si>
  <si>
    <t>S</t>
  </si>
  <si>
    <t>Входные данные</t>
  </si>
  <si>
    <t>Общее кол-во громкоговорителей</t>
  </si>
  <si>
    <t>Температура окружающей среды</t>
  </si>
  <si>
    <t>Расчетные данные</t>
  </si>
  <si>
    <t>r, Ом</t>
  </si>
  <si>
    <t>Ожидаемые потери по напряжению</t>
  </si>
  <si>
    <r>
      <t>n</t>
    </r>
    <r>
      <rPr>
        <b/>
        <sz val="14"/>
        <rFont val="Times New Roman"/>
        <family val="1"/>
      </rPr>
      <t>, шт</t>
    </r>
  </si>
  <si>
    <r>
      <t>U</t>
    </r>
    <r>
      <rPr>
        <b/>
        <sz val="14"/>
        <rFont val="Times New Roman"/>
        <family val="1"/>
      </rPr>
      <t>л, В</t>
    </r>
  </si>
  <si>
    <r>
      <t>П</t>
    </r>
    <r>
      <rPr>
        <b/>
        <sz val="14"/>
        <rFont val="Times New Roman"/>
        <family val="1"/>
      </rPr>
      <t>н, %</t>
    </r>
  </si>
  <si>
    <r>
      <t>t</t>
    </r>
    <r>
      <rPr>
        <b/>
        <sz val="14"/>
        <rFont val="Times New Roman"/>
        <family val="1"/>
      </rPr>
      <t>, °С</t>
    </r>
  </si>
  <si>
    <r>
      <t>К</t>
    </r>
    <r>
      <rPr>
        <b/>
        <sz val="14"/>
        <rFont val="Times New Roman"/>
        <family val="1"/>
      </rPr>
      <t>п, %</t>
    </r>
  </si>
  <si>
    <r>
      <t>K</t>
    </r>
    <r>
      <rPr>
        <b/>
        <sz val="14"/>
        <rFont val="Times New Roman"/>
        <family val="1"/>
      </rPr>
      <t>р, %</t>
    </r>
  </si>
  <si>
    <r>
      <t>S</t>
    </r>
    <r>
      <rPr>
        <b/>
        <sz val="14"/>
        <rFont val="Times New Roman"/>
        <family val="1"/>
      </rPr>
      <t>, мм.кв</t>
    </r>
  </si>
  <si>
    <t>Таб.</t>
  </si>
  <si>
    <r>
      <t xml:space="preserve">(100 – </t>
    </r>
    <r>
      <rPr>
        <i/>
        <sz val="14"/>
        <rFont val="Times New Roman"/>
        <family val="1"/>
      </rPr>
      <t>П</t>
    </r>
    <r>
      <rPr>
        <sz val="14"/>
        <rFont val="Times New Roman"/>
        <family val="1"/>
      </rPr>
      <t xml:space="preserve">н) / </t>
    </r>
    <r>
      <rPr>
        <i/>
        <sz val="14"/>
        <rFont val="Times New Roman"/>
        <family val="1"/>
      </rPr>
      <t>П</t>
    </r>
    <r>
      <rPr>
        <sz val="14"/>
        <rFont val="Times New Roman"/>
        <family val="1"/>
      </rPr>
      <t>н</t>
    </r>
  </si>
  <si>
    <r>
      <t>(</t>
    </r>
    <r>
      <rPr>
        <i/>
        <sz val="14"/>
        <rFont val="Times New Roman"/>
        <family val="1"/>
      </rPr>
      <t>n</t>
    </r>
    <r>
      <rPr>
        <sz val="14"/>
        <rFont val="Times New Roman"/>
        <family val="1"/>
      </rPr>
      <t>+1) / 2</t>
    </r>
    <r>
      <rPr>
        <i/>
        <sz val="14"/>
        <rFont val="Times New Roman"/>
        <family val="1"/>
      </rPr>
      <t>n</t>
    </r>
  </si>
  <si>
    <r>
      <t>2*</t>
    </r>
    <r>
      <rPr>
        <i/>
        <sz val="14"/>
        <rFont val="Times New Roman"/>
        <family val="1"/>
      </rPr>
      <t>К</t>
    </r>
    <r>
      <rPr>
        <sz val="14"/>
        <rFont val="Times New Roman"/>
        <family val="1"/>
      </rPr>
      <t>п*</t>
    </r>
    <r>
      <rPr>
        <i/>
        <sz val="14"/>
        <rFont val="Times New Roman"/>
        <family val="1"/>
      </rPr>
      <t>К</t>
    </r>
    <r>
      <rPr>
        <sz val="14"/>
        <rFont val="Times New Roman"/>
        <family val="1"/>
      </rPr>
      <t>р*</t>
    </r>
    <r>
      <rPr>
        <i/>
        <sz val="14"/>
        <rFont val="Times New Roman"/>
        <family val="1"/>
      </rPr>
      <t>r</t>
    </r>
    <r>
      <rPr>
        <sz val="14"/>
        <rFont val="Times New Roman"/>
        <family val="1"/>
      </rPr>
      <t>*</t>
    </r>
    <r>
      <rPr>
        <i/>
        <sz val="14"/>
        <rFont val="Times New Roman"/>
        <family val="1"/>
      </rPr>
      <t>L</t>
    </r>
    <r>
      <rPr>
        <sz val="14"/>
        <rFont val="Times New Roman"/>
        <family val="1"/>
      </rPr>
      <t>*</t>
    </r>
    <r>
      <rPr>
        <i/>
        <sz val="14"/>
        <rFont val="Times New Roman"/>
        <family val="1"/>
      </rPr>
      <t>P</t>
    </r>
    <r>
      <rPr>
        <sz val="14"/>
        <rFont val="Times New Roman"/>
        <family val="1"/>
      </rPr>
      <t>н</t>
    </r>
    <r>
      <rPr>
        <vertAlign val="subscript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/ </t>
    </r>
    <r>
      <rPr>
        <i/>
        <sz val="14"/>
        <rFont val="Times New Roman"/>
        <family val="1"/>
      </rPr>
      <t>U</t>
    </r>
    <r>
      <rPr>
        <sz val="14"/>
        <rFont val="Times New Roman"/>
        <family val="1"/>
      </rPr>
      <t>вх</t>
    </r>
    <r>
      <rPr>
        <vertAlign val="superscript"/>
        <sz val="14"/>
        <rFont val="Times New Roman"/>
        <family val="1"/>
      </rPr>
      <t>2</t>
    </r>
  </si>
  <si>
    <t>Напряжение на вх. линии</t>
  </si>
  <si>
    <t xml:space="preserve">Расчет сечения жилы медного провода распределенной линии </t>
  </si>
  <si>
    <r>
      <t xml:space="preserve">Протяженность линии </t>
    </r>
    <r>
      <rPr>
        <b/>
        <i/>
        <sz val="14"/>
        <rFont val="Times New Roman"/>
        <family val="1"/>
      </rPr>
      <t>L</t>
    </r>
    <r>
      <rPr>
        <b/>
        <sz val="14"/>
        <rFont val="Times New Roman"/>
        <family val="1"/>
      </rPr>
      <t>, м</t>
    </r>
  </si>
  <si>
    <r>
      <t>Р</t>
    </r>
    <r>
      <rPr>
        <b/>
        <sz val="14"/>
        <rFont val="Times New Roman"/>
        <family val="1"/>
      </rPr>
      <t>н, Вт</t>
    </r>
  </si>
  <si>
    <t>Коэффициент потерь по напряжению</t>
  </si>
  <si>
    <t>Коэффициент распределения нагрузки *</t>
  </si>
  <si>
    <r>
      <t xml:space="preserve">* </t>
    </r>
    <r>
      <rPr>
        <i/>
        <sz val="14"/>
        <rFont val="Times New Roman"/>
        <family val="1"/>
      </rPr>
      <t>K</t>
    </r>
    <r>
      <rPr>
        <sz val="14"/>
        <rFont val="Times New Roman"/>
        <family val="1"/>
      </rPr>
      <t>р выбран для случая одинаковой равномерно распред нагрузки</t>
    </r>
  </si>
  <si>
    <t>Удельное сопротивление жилы медного провода</t>
  </si>
  <si>
    <t>Сечение жилы провода</t>
  </si>
  <si>
    <r>
      <t xml:space="preserve">Сечение жилы провода распределенной линии, для различной нагрузки </t>
    </r>
    <r>
      <rPr>
        <b/>
        <i/>
        <sz val="14"/>
        <color indexed="18"/>
        <rFont val="Times New Roman"/>
        <family val="1"/>
      </rPr>
      <t>P</t>
    </r>
    <r>
      <rPr>
        <b/>
        <sz val="14"/>
        <color indexed="18"/>
        <rFont val="Times New Roman"/>
        <family val="1"/>
      </rPr>
      <t xml:space="preserve">н и протяженности </t>
    </r>
    <r>
      <rPr>
        <b/>
        <i/>
        <sz val="14"/>
        <color indexed="18"/>
        <rFont val="Times New Roman"/>
        <family val="1"/>
      </rPr>
      <t>L</t>
    </r>
  </si>
  <si>
    <r>
      <t xml:space="preserve">(18 ± 0,08 </t>
    </r>
    <r>
      <rPr>
        <i/>
        <sz val="14"/>
        <rFont val="Times New Roman"/>
        <family val="1"/>
      </rPr>
      <t>t</t>
    </r>
    <r>
      <rPr>
        <sz val="14"/>
        <rFont val="Times New Roman"/>
        <family val="1"/>
      </rPr>
      <t>) / 1000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</si>
</sst>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;[Red]\(0.00\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1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0" xfId="0" applyFont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2" fontId="6" fillId="33" borderId="42" xfId="0" applyNumberFormat="1" applyFont="1" applyFill="1" applyBorder="1" applyAlignment="1">
      <alignment horizontal="center"/>
    </xf>
    <xf numFmtId="2" fontId="6" fillId="33" borderId="43" xfId="0" applyNumberFormat="1" applyFont="1" applyFill="1" applyBorder="1" applyAlignment="1">
      <alignment horizontal="center"/>
    </xf>
    <xf numFmtId="2" fontId="6" fillId="33" borderId="44" xfId="0" applyNumberFormat="1" applyFont="1" applyFill="1" applyBorder="1" applyAlignment="1">
      <alignment horizontal="center"/>
    </xf>
    <xf numFmtId="2" fontId="6" fillId="33" borderId="45" xfId="0" applyNumberFormat="1" applyFont="1" applyFill="1" applyBorder="1" applyAlignment="1">
      <alignment horizontal="center"/>
    </xf>
    <xf numFmtId="2" fontId="6" fillId="33" borderId="46" xfId="0" applyNumberFormat="1" applyFont="1" applyFill="1" applyBorder="1" applyAlignment="1">
      <alignment horizontal="center"/>
    </xf>
    <xf numFmtId="2" fontId="6" fillId="33" borderId="47" xfId="0" applyNumberFormat="1" applyFont="1" applyFill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34" borderId="47" xfId="0" applyNumberFormat="1" applyFont="1" applyFill="1" applyBorder="1" applyAlignment="1">
      <alignment horizontal="center"/>
    </xf>
    <xf numFmtId="2" fontId="6" fillId="34" borderId="46" xfId="0" applyNumberFormat="1" applyFont="1" applyFill="1" applyBorder="1" applyAlignment="1">
      <alignment horizontal="center"/>
    </xf>
    <xf numFmtId="2" fontId="6" fillId="33" borderId="48" xfId="0" applyNumberFormat="1" applyFont="1" applyFill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34" borderId="49" xfId="0" applyNumberFormat="1" applyFont="1" applyFill="1" applyBorder="1" applyAlignment="1">
      <alignment horizontal="center"/>
    </xf>
    <xf numFmtId="2" fontId="6" fillId="34" borderId="5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Q32"/>
  <sheetViews>
    <sheetView tabSelected="1" zoomScalePageLayoutView="0" workbookViewId="0" topLeftCell="A16">
      <selection activeCell="M17" sqref="M17"/>
    </sheetView>
  </sheetViews>
  <sheetFormatPr defaultColWidth="9.00390625" defaultRowHeight="12.75"/>
  <cols>
    <col min="1" max="1" width="2.625" style="0" customWidth="1"/>
    <col min="2" max="2" width="11.125" style="0" customWidth="1"/>
    <col min="3" max="3" width="9.875" style="0" customWidth="1"/>
    <col min="5" max="5" width="9.50390625" style="0" bestFit="1" customWidth="1"/>
    <col min="13" max="13" width="9.375" style="0" customWidth="1"/>
    <col min="14" max="14" width="8.875" style="0" customWidth="1"/>
  </cols>
  <sheetData>
    <row r="1" spans="2:12" ht="18">
      <c r="B1" s="4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8"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8" thickBot="1">
      <c r="B3" s="53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8">
      <c r="B4" s="43" t="s">
        <v>9</v>
      </c>
      <c r="C4" s="6" t="s">
        <v>4</v>
      </c>
      <c r="D4" s="7"/>
      <c r="E4" s="7"/>
      <c r="F4" s="8"/>
      <c r="G4" s="9"/>
      <c r="H4" s="10">
        <v>15</v>
      </c>
      <c r="I4" s="5"/>
      <c r="J4" s="5"/>
      <c r="K4" s="5"/>
      <c r="L4" s="5"/>
    </row>
    <row r="5" spans="2:12" ht="18">
      <c r="B5" s="44" t="s">
        <v>10</v>
      </c>
      <c r="C5" s="11" t="s">
        <v>20</v>
      </c>
      <c r="D5" s="12"/>
      <c r="E5" s="13"/>
      <c r="F5" s="13"/>
      <c r="G5" s="14"/>
      <c r="H5" s="15">
        <v>100</v>
      </c>
      <c r="I5" s="5"/>
      <c r="J5" s="5"/>
      <c r="K5" s="5"/>
      <c r="L5" s="5"/>
    </row>
    <row r="6" spans="2:12" ht="18">
      <c r="B6" s="44" t="s">
        <v>11</v>
      </c>
      <c r="C6" s="16" t="s">
        <v>8</v>
      </c>
      <c r="D6" s="12"/>
      <c r="E6" s="13"/>
      <c r="F6" s="13"/>
      <c r="G6" s="14"/>
      <c r="H6" s="15">
        <v>15</v>
      </c>
      <c r="I6" s="5"/>
      <c r="J6" s="5"/>
      <c r="K6" s="5"/>
      <c r="L6" s="5"/>
    </row>
    <row r="7" spans="2:12" ht="18" thickBot="1">
      <c r="B7" s="45" t="s">
        <v>12</v>
      </c>
      <c r="C7" s="17" t="s">
        <v>5</v>
      </c>
      <c r="D7" s="18"/>
      <c r="E7" s="18"/>
      <c r="F7" s="18"/>
      <c r="G7" s="19"/>
      <c r="H7" s="19">
        <v>25</v>
      </c>
      <c r="I7" s="5"/>
      <c r="J7" s="5"/>
      <c r="K7" s="5"/>
      <c r="L7" s="5"/>
    </row>
    <row r="8" spans="2:12" ht="18" thickBot="1">
      <c r="B8" s="53" t="s">
        <v>6</v>
      </c>
      <c r="C8" s="54"/>
      <c r="D8" s="5"/>
      <c r="E8" s="5"/>
      <c r="F8" s="5"/>
      <c r="G8" s="5"/>
      <c r="H8" s="5"/>
      <c r="I8" s="5"/>
      <c r="J8" s="5"/>
      <c r="K8" s="5"/>
      <c r="L8" s="5"/>
    </row>
    <row r="9" spans="2:11" ht="18">
      <c r="B9" s="43" t="s">
        <v>13</v>
      </c>
      <c r="C9" s="20" t="s">
        <v>17</v>
      </c>
      <c r="D9" s="7"/>
      <c r="E9" s="8"/>
      <c r="F9" s="8"/>
      <c r="G9" s="50">
        <f>(100-H6)/H6</f>
        <v>5.666666666666667</v>
      </c>
      <c r="H9" s="5" t="s">
        <v>24</v>
      </c>
      <c r="I9" s="5"/>
      <c r="J9" s="5"/>
      <c r="K9" s="5"/>
    </row>
    <row r="10" spans="2:11" ht="18">
      <c r="B10" s="44" t="s">
        <v>14</v>
      </c>
      <c r="C10" s="21" t="s">
        <v>18</v>
      </c>
      <c r="D10" s="22"/>
      <c r="E10" s="22"/>
      <c r="F10" s="22"/>
      <c r="G10" s="51">
        <f>(H4+1)/(2*H4)</f>
        <v>0.5333333333333333</v>
      </c>
      <c r="H10" s="5" t="s">
        <v>25</v>
      </c>
      <c r="I10" s="5"/>
      <c r="J10" s="5"/>
      <c r="K10" s="5"/>
    </row>
    <row r="11" spans="2:11" ht="18">
      <c r="B11" s="44" t="s">
        <v>7</v>
      </c>
      <c r="C11" s="23" t="s">
        <v>30</v>
      </c>
      <c r="D11" s="24"/>
      <c r="E11" s="25"/>
      <c r="F11" s="25"/>
      <c r="G11" s="51">
        <f>(18+(0.08*H7))/1000</f>
        <v>0.02</v>
      </c>
      <c r="H11" s="5" t="s">
        <v>27</v>
      </c>
      <c r="I11" s="5"/>
      <c r="J11" s="5"/>
      <c r="K11" s="5"/>
    </row>
    <row r="12" spans="2:11" ht="17.25" customHeight="1" thickBot="1">
      <c r="B12" s="45" t="s">
        <v>15</v>
      </c>
      <c r="C12" s="26" t="s">
        <v>19</v>
      </c>
      <c r="D12" s="27"/>
      <c r="E12" s="28"/>
      <c r="F12" s="28"/>
      <c r="G12" s="52" t="s">
        <v>16</v>
      </c>
      <c r="H12" s="5" t="s">
        <v>28</v>
      </c>
      <c r="I12" s="5"/>
      <c r="J12" s="5"/>
      <c r="K12" s="5"/>
    </row>
    <row r="13" spans="2:12" ht="17.25" customHeight="1">
      <c r="B13" s="5" t="s">
        <v>26</v>
      </c>
      <c r="C13" s="48"/>
      <c r="D13" s="48"/>
      <c r="E13" s="48"/>
      <c r="F13" s="48"/>
      <c r="G13" s="48"/>
      <c r="H13" s="49"/>
      <c r="I13" s="5"/>
      <c r="J13" s="5"/>
      <c r="K13" s="5"/>
      <c r="L13" s="5"/>
    </row>
    <row r="14" spans="2:13" ht="18" thickBot="1">
      <c r="B14" s="29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</row>
    <row r="15" spans="2:13" ht="18" thickBot="1">
      <c r="B15" s="46" t="s">
        <v>2</v>
      </c>
      <c r="C15" s="30"/>
      <c r="D15" s="31"/>
      <c r="E15" s="32"/>
      <c r="F15" s="32"/>
      <c r="G15" s="33" t="s">
        <v>22</v>
      </c>
      <c r="H15" s="31"/>
      <c r="I15" s="31"/>
      <c r="J15" s="31"/>
      <c r="K15" s="31"/>
      <c r="L15" s="34"/>
      <c r="M15" s="2"/>
    </row>
    <row r="16" spans="2:16" ht="18" thickBot="1">
      <c r="B16" s="47" t="s">
        <v>23</v>
      </c>
      <c r="C16" s="35">
        <v>50</v>
      </c>
      <c r="D16" s="36">
        <v>100</v>
      </c>
      <c r="E16" s="36">
        <v>150</v>
      </c>
      <c r="F16" s="36">
        <v>200</v>
      </c>
      <c r="G16" s="36">
        <v>250</v>
      </c>
      <c r="H16" s="36">
        <v>300</v>
      </c>
      <c r="I16" s="36">
        <v>350</v>
      </c>
      <c r="J16" s="36">
        <v>400</v>
      </c>
      <c r="K16" s="36">
        <v>450</v>
      </c>
      <c r="L16" s="37">
        <v>500</v>
      </c>
      <c r="M16" s="37">
        <v>650</v>
      </c>
      <c r="P16" s="3"/>
    </row>
    <row r="17" spans="2:13" ht="18">
      <c r="B17" s="38">
        <v>25</v>
      </c>
      <c r="C17" s="55">
        <f aca="true" t="shared" si="0" ref="C17:M29">2*$G$9*$G$10*$G$11*C$16*$B17/($H$5*$H$5)</f>
        <v>0.015111111111111112</v>
      </c>
      <c r="D17" s="56">
        <f t="shared" si="0"/>
        <v>0.030222222222222223</v>
      </c>
      <c r="E17" s="56">
        <f t="shared" si="0"/>
        <v>0.04533333333333333</v>
      </c>
      <c r="F17" s="56">
        <f t="shared" si="0"/>
        <v>0.060444444444444446</v>
      </c>
      <c r="G17" s="56">
        <f t="shared" si="0"/>
        <v>0.07555555555555557</v>
      </c>
      <c r="H17" s="56">
        <f t="shared" si="0"/>
        <v>0.09066666666666666</v>
      </c>
      <c r="I17" s="56">
        <f t="shared" si="0"/>
        <v>0.10577777777777778</v>
      </c>
      <c r="J17" s="56">
        <f t="shared" si="0"/>
        <v>0.12088888888888889</v>
      </c>
      <c r="K17" s="56">
        <v>450</v>
      </c>
      <c r="L17" s="57">
        <f t="shared" si="0"/>
        <v>0.15111111111111114</v>
      </c>
      <c r="M17" s="57">
        <f t="shared" si="0"/>
        <v>0.19644444444444445</v>
      </c>
    </row>
    <row r="18" spans="2:13" ht="18">
      <c r="B18" s="39">
        <v>50</v>
      </c>
      <c r="C18" s="58">
        <f t="shared" si="0"/>
        <v>0.030222222222222223</v>
      </c>
      <c r="D18" s="59">
        <f t="shared" si="0"/>
        <v>0.060444444444444446</v>
      </c>
      <c r="E18" s="59">
        <f t="shared" si="0"/>
        <v>0.09066666666666666</v>
      </c>
      <c r="F18" s="59">
        <f t="shared" si="0"/>
        <v>0.12088888888888889</v>
      </c>
      <c r="G18" s="59">
        <f t="shared" si="0"/>
        <v>0.15111111111111114</v>
      </c>
      <c r="H18" s="59">
        <f t="shared" si="0"/>
        <v>0.18133333333333332</v>
      </c>
      <c r="I18" s="59">
        <f t="shared" si="0"/>
        <v>0.21155555555555555</v>
      </c>
      <c r="J18" s="59">
        <f t="shared" si="0"/>
        <v>0.24177777777777779</v>
      </c>
      <c r="K18" s="59">
        <f t="shared" si="0"/>
        <v>0.272</v>
      </c>
      <c r="L18" s="60">
        <f t="shared" si="0"/>
        <v>0.3022222222222223</v>
      </c>
      <c r="M18" s="60">
        <f t="shared" si="0"/>
        <v>0.3928888888888889</v>
      </c>
    </row>
    <row r="19" spans="2:13" ht="18">
      <c r="B19" s="39">
        <v>75</v>
      </c>
      <c r="C19" s="58">
        <f t="shared" si="0"/>
        <v>0.04533333333333333</v>
      </c>
      <c r="D19" s="59">
        <f t="shared" si="0"/>
        <v>0.09066666666666666</v>
      </c>
      <c r="E19" s="59">
        <f t="shared" si="0"/>
        <v>0.136</v>
      </c>
      <c r="F19" s="59">
        <f t="shared" si="0"/>
        <v>0.18133333333333332</v>
      </c>
      <c r="G19" s="59">
        <f t="shared" si="0"/>
        <v>0.2266666666666667</v>
      </c>
      <c r="H19" s="59">
        <f t="shared" si="0"/>
        <v>0.272</v>
      </c>
      <c r="I19" s="59">
        <f t="shared" si="0"/>
        <v>0.3173333333333333</v>
      </c>
      <c r="J19" s="59">
        <f t="shared" si="0"/>
        <v>0.36266666666666664</v>
      </c>
      <c r="K19" s="59">
        <f t="shared" si="0"/>
        <v>0.408</v>
      </c>
      <c r="L19" s="60">
        <f t="shared" si="0"/>
        <v>0.4533333333333334</v>
      </c>
      <c r="M19" s="60">
        <f t="shared" si="0"/>
        <v>0.5893333333333334</v>
      </c>
    </row>
    <row r="20" spans="2:13" ht="18">
      <c r="B20" s="39">
        <v>100</v>
      </c>
      <c r="C20" s="58">
        <f t="shared" si="0"/>
        <v>0.060444444444444446</v>
      </c>
      <c r="D20" s="59">
        <f t="shared" si="0"/>
        <v>0.12088888888888889</v>
      </c>
      <c r="E20" s="59">
        <f t="shared" si="0"/>
        <v>0.18133333333333332</v>
      </c>
      <c r="F20" s="59">
        <f t="shared" si="0"/>
        <v>0.24177777777777779</v>
      </c>
      <c r="G20" s="59">
        <f t="shared" si="0"/>
        <v>0.3022222222222223</v>
      </c>
      <c r="H20" s="59">
        <f t="shared" si="0"/>
        <v>0.36266666666666664</v>
      </c>
      <c r="I20" s="59">
        <f t="shared" si="0"/>
        <v>0.4231111111111111</v>
      </c>
      <c r="J20" s="61">
        <f t="shared" si="0"/>
        <v>0.48355555555555557</v>
      </c>
      <c r="K20" s="61">
        <f t="shared" si="0"/>
        <v>0.544</v>
      </c>
      <c r="L20" s="62">
        <f t="shared" si="0"/>
        <v>0.6044444444444446</v>
      </c>
      <c r="M20" s="62">
        <f t="shared" si="0"/>
        <v>0.7857777777777778</v>
      </c>
    </row>
    <row r="21" spans="2:13" ht="18">
      <c r="B21" s="39">
        <v>150</v>
      </c>
      <c r="C21" s="58">
        <f t="shared" si="0"/>
        <v>0.09066666666666666</v>
      </c>
      <c r="D21" s="59">
        <f t="shared" si="0"/>
        <v>0.18133333333333332</v>
      </c>
      <c r="E21" s="59">
        <f t="shared" si="0"/>
        <v>0.272</v>
      </c>
      <c r="F21" s="59">
        <f t="shared" si="0"/>
        <v>0.36266666666666664</v>
      </c>
      <c r="G21" s="59">
        <f t="shared" si="0"/>
        <v>0.4533333333333334</v>
      </c>
      <c r="H21" s="61">
        <f t="shared" si="0"/>
        <v>0.544</v>
      </c>
      <c r="I21" s="61">
        <f t="shared" si="0"/>
        <v>0.6346666666666666</v>
      </c>
      <c r="J21" s="61">
        <f t="shared" si="0"/>
        <v>0.7253333333333333</v>
      </c>
      <c r="K21" s="61">
        <f t="shared" si="0"/>
        <v>0.816</v>
      </c>
      <c r="L21" s="62">
        <f t="shared" si="0"/>
        <v>0.9066666666666668</v>
      </c>
      <c r="M21" s="62">
        <f t="shared" si="0"/>
        <v>1.1786666666666668</v>
      </c>
    </row>
    <row r="22" spans="2:13" ht="18">
      <c r="B22" s="39">
        <v>200</v>
      </c>
      <c r="C22" s="58">
        <f t="shared" si="0"/>
        <v>0.12088888888888889</v>
      </c>
      <c r="D22" s="59">
        <f t="shared" si="0"/>
        <v>0.24177777777777779</v>
      </c>
      <c r="E22" s="59">
        <f t="shared" si="0"/>
        <v>0.36266666666666664</v>
      </c>
      <c r="F22" s="61">
        <f t="shared" si="0"/>
        <v>0.48355555555555557</v>
      </c>
      <c r="G22" s="61">
        <f t="shared" si="0"/>
        <v>0.6044444444444446</v>
      </c>
      <c r="H22" s="61">
        <f t="shared" si="0"/>
        <v>0.7253333333333333</v>
      </c>
      <c r="I22" s="61">
        <f t="shared" si="0"/>
        <v>0.8462222222222222</v>
      </c>
      <c r="J22" s="61">
        <f t="shared" si="0"/>
        <v>0.9671111111111111</v>
      </c>
      <c r="K22" s="61">
        <f t="shared" si="0"/>
        <v>1.088</v>
      </c>
      <c r="L22" s="62">
        <f t="shared" si="0"/>
        <v>1.2088888888888891</v>
      </c>
      <c r="M22" s="62">
        <f t="shared" si="0"/>
        <v>1.5715555555555556</v>
      </c>
    </row>
    <row r="23" spans="2:13" ht="18">
      <c r="B23" s="39">
        <v>250</v>
      </c>
      <c r="C23" s="58">
        <f t="shared" si="0"/>
        <v>0.1511111111111111</v>
      </c>
      <c r="D23" s="59">
        <f t="shared" si="0"/>
        <v>0.3022222222222222</v>
      </c>
      <c r="E23" s="59">
        <f t="shared" si="0"/>
        <v>0.4533333333333333</v>
      </c>
      <c r="F23" s="61">
        <f t="shared" si="0"/>
        <v>0.6044444444444445</v>
      </c>
      <c r="G23" s="61">
        <f t="shared" si="0"/>
        <v>0.7555555555555556</v>
      </c>
      <c r="H23" s="61">
        <f t="shared" si="0"/>
        <v>0.9066666666666666</v>
      </c>
      <c r="I23" s="61">
        <f t="shared" si="0"/>
        <v>1.0577777777777777</v>
      </c>
      <c r="J23" s="61">
        <f t="shared" si="0"/>
        <v>1.208888888888889</v>
      </c>
      <c r="K23" s="61">
        <f t="shared" si="0"/>
        <v>1.36</v>
      </c>
      <c r="L23" s="63">
        <f t="shared" si="0"/>
        <v>1.5111111111111113</v>
      </c>
      <c r="M23" s="63">
        <f t="shared" si="0"/>
        <v>1.9644444444444444</v>
      </c>
    </row>
    <row r="24" spans="2:13" ht="18">
      <c r="B24" s="39">
        <v>300</v>
      </c>
      <c r="C24" s="58">
        <f t="shared" si="0"/>
        <v>0.18133333333333332</v>
      </c>
      <c r="D24" s="59">
        <f t="shared" si="0"/>
        <v>0.36266666666666664</v>
      </c>
      <c r="E24" s="61">
        <f t="shared" si="0"/>
        <v>0.544</v>
      </c>
      <c r="F24" s="61">
        <f t="shared" si="0"/>
        <v>0.7253333333333333</v>
      </c>
      <c r="G24" s="61">
        <f t="shared" si="0"/>
        <v>0.9066666666666668</v>
      </c>
      <c r="H24" s="61">
        <f t="shared" si="0"/>
        <v>1.088</v>
      </c>
      <c r="I24" s="61">
        <f t="shared" si="0"/>
        <v>1.2693333333333332</v>
      </c>
      <c r="J24" s="61">
        <f t="shared" si="0"/>
        <v>1.4506666666666665</v>
      </c>
      <c r="K24" s="64">
        <f t="shared" si="0"/>
        <v>1.632</v>
      </c>
      <c r="L24" s="63">
        <f t="shared" si="0"/>
        <v>1.8133333333333337</v>
      </c>
      <c r="M24" s="63">
        <f t="shared" si="0"/>
        <v>2.3573333333333335</v>
      </c>
    </row>
    <row r="25" spans="2:13" ht="18">
      <c r="B25" s="39">
        <v>350</v>
      </c>
      <c r="C25" s="58">
        <f t="shared" si="0"/>
        <v>0.21155555555555555</v>
      </c>
      <c r="D25" s="59">
        <f t="shared" si="0"/>
        <v>0.4231111111111111</v>
      </c>
      <c r="E25" s="61">
        <f t="shared" si="0"/>
        <v>0.6346666666666666</v>
      </c>
      <c r="F25" s="61">
        <f t="shared" si="0"/>
        <v>0.8462222222222222</v>
      </c>
      <c r="G25" s="61">
        <f t="shared" si="0"/>
        <v>1.057777777777778</v>
      </c>
      <c r="H25" s="61">
        <f t="shared" si="0"/>
        <v>1.2693333333333332</v>
      </c>
      <c r="I25" s="61">
        <f t="shared" si="0"/>
        <v>1.480888888888889</v>
      </c>
      <c r="J25" s="64">
        <f t="shared" si="0"/>
        <v>1.6924444444444444</v>
      </c>
      <c r="K25" s="64">
        <f t="shared" si="0"/>
        <v>1.904</v>
      </c>
      <c r="L25" s="63">
        <f t="shared" si="0"/>
        <v>2.115555555555556</v>
      </c>
      <c r="M25" s="63">
        <f t="shared" si="0"/>
        <v>2.7502222222222223</v>
      </c>
    </row>
    <row r="26" spans="2:13" ht="18">
      <c r="B26" s="39">
        <v>400</v>
      </c>
      <c r="C26" s="58">
        <f t="shared" si="0"/>
        <v>0.24177777777777779</v>
      </c>
      <c r="D26" s="61">
        <f t="shared" si="0"/>
        <v>0.48355555555555557</v>
      </c>
      <c r="E26" s="61">
        <f t="shared" si="0"/>
        <v>0.7253333333333333</v>
      </c>
      <c r="F26" s="61">
        <f t="shared" si="0"/>
        <v>0.9671111111111111</v>
      </c>
      <c r="G26" s="61">
        <f t="shared" si="0"/>
        <v>1.2088888888888891</v>
      </c>
      <c r="H26" s="61">
        <f t="shared" si="0"/>
        <v>1.4506666666666665</v>
      </c>
      <c r="I26" s="64">
        <f t="shared" si="0"/>
        <v>1.6924444444444444</v>
      </c>
      <c r="J26" s="64">
        <f t="shared" si="0"/>
        <v>1.9342222222222223</v>
      </c>
      <c r="K26" s="64">
        <f t="shared" si="0"/>
        <v>2.176</v>
      </c>
      <c r="L26" s="63">
        <f t="shared" si="0"/>
        <v>2.4177777777777782</v>
      </c>
      <c r="M26" s="63">
        <f t="shared" si="0"/>
        <v>3.143111111111111</v>
      </c>
    </row>
    <row r="27" spans="2:13" ht="18">
      <c r="B27" s="39">
        <v>450</v>
      </c>
      <c r="C27" s="58">
        <f t="shared" si="0"/>
        <v>0.272</v>
      </c>
      <c r="D27" s="61">
        <f t="shared" si="0"/>
        <v>0.544</v>
      </c>
      <c r="E27" s="61">
        <f t="shared" si="0"/>
        <v>0.816</v>
      </c>
      <c r="F27" s="61">
        <f t="shared" si="0"/>
        <v>1.088</v>
      </c>
      <c r="G27" s="61">
        <f t="shared" si="0"/>
        <v>1.36</v>
      </c>
      <c r="H27" s="64">
        <f t="shared" si="0"/>
        <v>1.632</v>
      </c>
      <c r="I27" s="64">
        <f t="shared" si="0"/>
        <v>1.904</v>
      </c>
      <c r="J27" s="64">
        <f t="shared" si="0"/>
        <v>2.176</v>
      </c>
      <c r="K27" s="64">
        <f t="shared" si="0"/>
        <v>2.448</v>
      </c>
      <c r="L27" s="63">
        <f t="shared" si="0"/>
        <v>2.72</v>
      </c>
      <c r="M27" s="63">
        <f t="shared" si="0"/>
        <v>3.536</v>
      </c>
    </row>
    <row r="28" spans="2:13" ht="18" thickBot="1">
      <c r="B28" s="40">
        <v>500</v>
      </c>
      <c r="C28" s="65">
        <f t="shared" si="0"/>
        <v>0.3022222222222222</v>
      </c>
      <c r="D28" s="66">
        <f t="shared" si="0"/>
        <v>0.6044444444444445</v>
      </c>
      <c r="E28" s="66">
        <f t="shared" si="0"/>
        <v>0.9066666666666666</v>
      </c>
      <c r="F28" s="66">
        <f t="shared" si="0"/>
        <v>1.208888888888889</v>
      </c>
      <c r="G28" s="67">
        <f t="shared" si="0"/>
        <v>1.5111111111111113</v>
      </c>
      <c r="H28" s="67">
        <f t="shared" si="0"/>
        <v>1.8133333333333332</v>
      </c>
      <c r="I28" s="67">
        <f t="shared" si="0"/>
        <v>2.1155555555555554</v>
      </c>
      <c r="J28" s="67">
        <f t="shared" si="0"/>
        <v>2.417777777777778</v>
      </c>
      <c r="K28" s="67">
        <f t="shared" si="0"/>
        <v>2.72</v>
      </c>
      <c r="L28" s="68">
        <f t="shared" si="0"/>
        <v>3.0222222222222226</v>
      </c>
      <c r="M28" s="68">
        <f t="shared" si="0"/>
        <v>3.928888888888889</v>
      </c>
    </row>
    <row r="29" spans="2:13" ht="18" thickBot="1">
      <c r="B29" s="40">
        <v>1500</v>
      </c>
      <c r="C29" s="65">
        <f t="shared" si="0"/>
        <v>0.9066666666666666</v>
      </c>
      <c r="D29" s="66">
        <f t="shared" si="0"/>
        <v>1.8133333333333332</v>
      </c>
      <c r="E29" s="66">
        <f t="shared" si="0"/>
        <v>2.72</v>
      </c>
      <c r="F29" s="66">
        <f t="shared" si="0"/>
        <v>3.6266666666666665</v>
      </c>
      <c r="G29" s="67">
        <f t="shared" si="0"/>
        <v>4.533333333333333</v>
      </c>
      <c r="H29" s="67">
        <f t="shared" si="0"/>
        <v>5.44</v>
      </c>
      <c r="I29" s="67">
        <f t="shared" si="0"/>
        <v>6.346666666666667</v>
      </c>
      <c r="J29" s="67">
        <f t="shared" si="0"/>
        <v>7.253333333333333</v>
      </c>
      <c r="K29" s="67">
        <f t="shared" si="0"/>
        <v>8.16</v>
      </c>
      <c r="L29" s="68">
        <f t="shared" si="0"/>
        <v>9.066666666666666</v>
      </c>
      <c r="M29" s="68">
        <f t="shared" si="0"/>
        <v>11.786666666666667</v>
      </c>
    </row>
    <row r="30" spans="6:13" ht="18">
      <c r="F30" s="5"/>
      <c r="G30" s="5"/>
      <c r="H30" s="5"/>
      <c r="I30" s="5"/>
      <c r="J30" s="5"/>
      <c r="K30" s="5"/>
      <c r="L30" s="5"/>
      <c r="M30" s="2"/>
    </row>
    <row r="31" spans="2:17" ht="18">
      <c r="B31" s="41"/>
      <c r="C31" s="5" t="s">
        <v>0</v>
      </c>
      <c r="D31" s="5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5" ht="18">
      <c r="B32" s="42"/>
      <c r="C32" s="5" t="s">
        <v>1</v>
      </c>
      <c r="D32" s="5"/>
      <c r="E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ams</cp:lastModifiedBy>
  <cp:lastPrinted>2012-01-27T07:41:25Z</cp:lastPrinted>
  <dcterms:created xsi:type="dcterms:W3CDTF">2011-12-17T09:37:32Z</dcterms:created>
  <dcterms:modified xsi:type="dcterms:W3CDTF">2015-04-07T08:40:53Z</dcterms:modified>
  <cp:category/>
  <cp:version/>
  <cp:contentType/>
  <cp:contentStatus/>
</cp:coreProperties>
</file>